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06研究支援部\00研究支援部\0 委託要領（文科省・JAEA）\03 CLADS委託要領\＊様式テンプレート\0 ホームページ掲載用\"/>
    </mc:Choice>
  </mc:AlternateContent>
  <bookViews>
    <workbookView xWindow="0" yWindow="0" windowWidth="12480" windowHeight="8805" tabRatio="731"/>
  </bookViews>
  <sheets>
    <sheet name="帳簿" sheetId="81" r:id="rId1"/>
  </sheets>
  <definedNames>
    <definedName name="DOCKBN" localSheetId="0">#REF!</definedName>
    <definedName name="DOCKBN">#REF!</definedName>
    <definedName name="GOUGISPACE1" localSheetId="0">#REF!</definedName>
    <definedName name="GOUGISPACE1">#REF!</definedName>
    <definedName name="GOUGISPACE2" localSheetId="0">#REF!</definedName>
    <definedName name="GOUGISPACE2">#REF!</definedName>
    <definedName name="_xlnm.Print_Area" localSheetId="0">帳簿!$A$1:$L$41</definedName>
    <definedName name="_xlnm.Print_Titles" localSheetId="0">帳簿!$4:$4</definedName>
  </definedNames>
  <calcPr calcId="152511"/>
</workbook>
</file>

<file path=xl/calcChain.xml><?xml version="1.0" encoding="utf-8"?>
<calcChain xmlns="http://schemas.openxmlformats.org/spreadsheetml/2006/main">
  <c r="G29" i="81" l="1"/>
  <c r="G12" i="81" l="1"/>
  <c r="G11" i="81"/>
  <c r="G10" i="81"/>
  <c r="G9" i="81"/>
  <c r="G8" i="81"/>
  <c r="G13" i="81" s="1"/>
  <c r="G27" i="81"/>
  <c r="K27" i="81"/>
  <c r="K28" i="81" s="1"/>
  <c r="K29" i="81" s="1"/>
  <c r="G15" i="81"/>
  <c r="K15" i="81" s="1"/>
  <c r="G30" i="81" l="1"/>
  <c r="G23" i="81"/>
  <c r="G37" i="81"/>
  <c r="G17" i="81"/>
  <c r="C32" i="81" l="1"/>
  <c r="G32" i="81" s="1"/>
  <c r="G34" i="81" s="1"/>
  <c r="G39" i="81" s="1"/>
</calcChain>
</file>

<file path=xl/sharedStrings.xml><?xml version="1.0" encoding="utf-8"?>
<sst xmlns="http://schemas.openxmlformats.org/spreadsheetml/2006/main" count="79" uniqueCount="71">
  <si>
    <t>品名もしくは件名</t>
    <rPh sb="0" eb="2">
      <t>ヒンメイ</t>
    </rPh>
    <rPh sb="6" eb="8">
      <t>ケンメイ</t>
    </rPh>
    <phoneticPr fontId="6"/>
  </si>
  <si>
    <t>仕様もしくは摘要</t>
    <rPh sb="0" eb="2">
      <t>シヨウ</t>
    </rPh>
    <rPh sb="6" eb="8">
      <t>テキヨウ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</si>
  <si>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</si>
  <si>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</si>
  <si>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発 注
年月日</t>
    <rPh sb="0" eb="1">
      <t>ハツ</t>
    </rPh>
    <rPh sb="2" eb="3">
      <t>チュウ</t>
    </rPh>
    <rPh sb="4" eb="7">
      <t>ネンガッピ</t>
    </rPh>
    <phoneticPr fontId="6"/>
  </si>
  <si>
    <t>引 取
年月日</t>
    <rPh sb="0" eb="1">
      <t>イン</t>
    </rPh>
    <rPh sb="2" eb="3">
      <t>トリ</t>
    </rPh>
    <rPh sb="4" eb="7">
      <t>ネンガッピ</t>
    </rPh>
    <phoneticPr fontId="6"/>
  </si>
  <si>
    <t>支 払
年月日</t>
    <rPh sb="0" eb="1">
      <t>ササ</t>
    </rPh>
    <rPh sb="2" eb="3">
      <t>バライ</t>
    </rPh>
    <rPh sb="4" eb="7">
      <t>ネンガッピ</t>
    </rPh>
    <phoneticPr fontId="6"/>
  </si>
  <si>
    <t>計</t>
    <rPh sb="0" eb="1">
      <t>ケイ</t>
    </rPh>
    <phoneticPr fontId="4"/>
  </si>
  <si>
    <t>契約番号</t>
    <rPh sb="0" eb="2">
      <t>ケイヤク</t>
    </rPh>
    <rPh sb="2" eb="4">
      <t>バンゴウ</t>
    </rPh>
    <phoneticPr fontId="6"/>
  </si>
  <si>
    <t>合計</t>
    <rPh sb="0" eb="2">
      <t>ゴウケイ</t>
    </rPh>
    <phoneticPr fontId="6"/>
  </si>
  <si>
    <t>数量</t>
    <rPh sb="0" eb="2">
      <t>スウリョウ</t>
    </rPh>
    <phoneticPr fontId="6"/>
  </si>
  <si>
    <t>間接経費</t>
    <rPh sb="0" eb="2">
      <t>カンセツ</t>
    </rPh>
    <rPh sb="2" eb="4">
      <t>ケイヒ</t>
    </rPh>
    <phoneticPr fontId="6"/>
  </si>
  <si>
    <t>計</t>
    <rPh sb="0" eb="1">
      <t>ケイ</t>
    </rPh>
    <phoneticPr fontId="6"/>
  </si>
  <si>
    <t>再委託費</t>
    <rPh sb="0" eb="3">
      <t>サイイタク</t>
    </rPh>
    <rPh sb="3" eb="4">
      <t>ヒ</t>
    </rPh>
    <phoneticPr fontId="6"/>
  </si>
  <si>
    <t>大項目</t>
    <rPh sb="0" eb="3">
      <t>ダイコウモク</t>
    </rPh>
    <phoneticPr fontId="6"/>
  </si>
  <si>
    <t>人件費・謝金</t>
    <rPh sb="0" eb="3">
      <t>ジンケンヒ</t>
    </rPh>
    <rPh sb="4" eb="6">
      <t>シャキン</t>
    </rPh>
    <phoneticPr fontId="6"/>
  </si>
  <si>
    <t>その他</t>
    <rPh sb="2" eb="3">
      <t>タ</t>
    </rPh>
    <phoneticPr fontId="6"/>
  </si>
  <si>
    <t>物品費</t>
    <rPh sb="0" eb="2">
      <t>ブッピン</t>
    </rPh>
    <rPh sb="2" eb="3">
      <t>ヒ</t>
    </rPh>
    <phoneticPr fontId="6"/>
  </si>
  <si>
    <t>旅費</t>
    <rPh sb="0" eb="2">
      <t>リョヒ</t>
    </rPh>
    <phoneticPr fontId="6"/>
  </si>
  <si>
    <t>その他（諸経費）</t>
    <rPh sb="2" eb="3">
      <t>タ</t>
    </rPh>
    <rPh sb="4" eb="7">
      <t>ショケイヒ</t>
    </rPh>
    <phoneticPr fontId="6"/>
  </si>
  <si>
    <t>消費税相当額</t>
    <rPh sb="0" eb="3">
      <t>ショウヒゼイ</t>
    </rPh>
    <rPh sb="3" eb="5">
      <t>ソウトウ</t>
    </rPh>
    <rPh sb="5" eb="6">
      <t>ガク</t>
    </rPh>
    <phoneticPr fontId="6"/>
  </si>
  <si>
    <t>設備備品費</t>
    <rPh sb="0" eb="2">
      <t>セツビ</t>
    </rPh>
    <rPh sb="2" eb="5">
      <t>ビヒンヒ</t>
    </rPh>
    <phoneticPr fontId="6"/>
  </si>
  <si>
    <t>消耗品費</t>
    <rPh sb="0" eb="3">
      <t>ショウモウヒン</t>
    </rPh>
    <rPh sb="3" eb="4">
      <t>ヒ</t>
    </rPh>
    <phoneticPr fontId="6"/>
  </si>
  <si>
    <t>人件費</t>
    <rPh sb="0" eb="3">
      <t>ジンケンヒ</t>
    </rPh>
    <phoneticPr fontId="6"/>
  </si>
  <si>
    <t>中項目</t>
    <rPh sb="0" eb="1">
      <t>チュウ</t>
    </rPh>
    <rPh sb="1" eb="3">
      <t>コウモク</t>
    </rPh>
    <phoneticPr fontId="6"/>
  </si>
  <si>
    <t>※項目毎に記載すること</t>
    <rPh sb="1" eb="3">
      <t>コウモク</t>
    </rPh>
    <rPh sb="3" eb="4">
      <t>ゴト</t>
    </rPh>
    <rPh sb="5" eb="7">
      <t>キサイ</t>
    </rPh>
    <phoneticPr fontId="6"/>
  </si>
  <si>
    <t>外注費（雑役務費）</t>
    <rPh sb="0" eb="3">
      <t>ガイチュウヒ</t>
    </rPh>
    <rPh sb="4" eb="5">
      <t>ザツ</t>
    </rPh>
    <rPh sb="5" eb="7">
      <t>エキム</t>
    </rPh>
    <rPh sb="7" eb="8">
      <t>ヒ</t>
    </rPh>
    <phoneticPr fontId="6"/>
  </si>
  <si>
    <t>通信運搬費</t>
    <rPh sb="0" eb="5">
      <t>ツウシンウンパンヒ</t>
    </rPh>
    <phoneticPr fontId="6"/>
  </si>
  <si>
    <t>委託研究題目</t>
    <phoneticPr fontId="6"/>
  </si>
  <si>
    <t>国内旅費</t>
    <rPh sb="0" eb="2">
      <t>コクナイ</t>
    </rPh>
    <rPh sb="2" eb="4">
      <t>リョヒ</t>
    </rPh>
    <phoneticPr fontId="6"/>
  </si>
  <si>
    <t>外国旅費</t>
    <rPh sb="0" eb="2">
      <t>ガイコク</t>
    </rPh>
    <rPh sb="2" eb="4">
      <t>リョヒ</t>
    </rPh>
    <phoneticPr fontId="6"/>
  </si>
  <si>
    <t>新橋パークサイドホテル（東京都）</t>
    <rPh sb="0" eb="2">
      <t>シンバシ</t>
    </rPh>
    <rPh sb="12" eb="15">
      <t>トウキョウト</t>
    </rPh>
    <phoneticPr fontId="6"/>
  </si>
  <si>
    <t>1式</t>
    <phoneticPr fontId="4"/>
  </si>
  <si>
    <t>1式</t>
    <phoneticPr fontId="4"/>
  </si>
  <si>
    <t>1式</t>
    <phoneticPr fontId="4"/>
  </si>
  <si>
    <t>1式</t>
    <phoneticPr fontId="4"/>
  </si>
  <si>
    <t>　〇〇Ｉ＊＊＊</t>
    <phoneticPr fontId="4"/>
  </si>
  <si>
    <t>〇〇大学</t>
    <rPh sb="2" eb="4">
      <t>ダイガク</t>
    </rPh>
    <phoneticPr fontId="4"/>
  </si>
  <si>
    <t>備 考
（取引先等）</t>
    <rPh sb="0" eb="1">
      <t>ソナエ</t>
    </rPh>
    <rPh sb="2" eb="3">
      <t>コウ</t>
    </rPh>
    <rPh sb="5" eb="8">
      <t>トリヒキサキ</t>
    </rPh>
    <rPh sb="8" eb="9">
      <t>トウ</t>
    </rPh>
    <phoneticPr fontId="6"/>
  </si>
  <si>
    <t>有限会社＊＊＊＊</t>
    <phoneticPr fontId="4"/>
  </si>
  <si>
    <t>「人件費補足資料」による。</t>
    <rPh sb="1" eb="4">
      <t>ジンケンヒ</t>
    </rPh>
    <rPh sb="4" eb="6">
      <t>ホソク</t>
    </rPh>
    <rPh sb="6" eb="8">
      <t>シリョウ</t>
    </rPh>
    <phoneticPr fontId="6"/>
  </si>
  <si>
    <t>謝金</t>
    <rPh sb="0" eb="2">
      <t>シャキン</t>
    </rPh>
    <phoneticPr fontId="4"/>
  </si>
  <si>
    <t>〇〇大学</t>
    <rPh sb="2" eb="4">
      <t>ダイガク</t>
    </rPh>
    <phoneticPr fontId="4"/>
  </si>
  <si>
    <t>山田　太郎</t>
    <rPh sb="0" eb="2">
      <t>ヤマダ</t>
    </rPh>
    <rPh sb="3" eb="5">
      <t>タロウ</t>
    </rPh>
    <phoneticPr fontId="6"/>
  </si>
  <si>
    <t>CLADS報告会参加</t>
    <phoneticPr fontId="6"/>
  </si>
  <si>
    <t>中間フォロー参加</t>
    <rPh sb="0" eb="2">
      <t>チュウカン</t>
    </rPh>
    <rPh sb="6" eb="8">
      <t>サンカ</t>
    </rPh>
    <phoneticPr fontId="6"/>
  </si>
  <si>
    <t>有限会社＊＊＊＊
耐用年数１年未満</t>
    <phoneticPr fontId="4"/>
  </si>
  <si>
    <t>株式会社・・・・</t>
    <phoneticPr fontId="4"/>
  </si>
  <si>
    <t>不(非)課税
対象額</t>
    <rPh sb="0" eb="1">
      <t>フ</t>
    </rPh>
    <rPh sb="2" eb="3">
      <t>ヒ</t>
    </rPh>
    <rPh sb="4" eb="6">
      <t>カゼイ</t>
    </rPh>
    <rPh sb="7" eb="9">
      <t>タイショウ</t>
    </rPh>
    <rPh sb="9" eb="10">
      <t>ガク</t>
    </rPh>
    <phoneticPr fontId="4"/>
  </si>
  <si>
    <t>〇〇学会参加</t>
    <rPh sb="2" eb="4">
      <t>ガッカイ</t>
    </rPh>
    <phoneticPr fontId="6"/>
  </si>
  <si>
    <t>＊＊大学（東京都）</t>
    <rPh sb="2" eb="4">
      <t>ダイガク</t>
    </rPh>
    <rPh sb="5" eb="8">
      <t>トウキョウト</t>
    </rPh>
    <phoneticPr fontId="6"/>
  </si>
  <si>
    <t>〇〇学会参加費</t>
    <rPh sb="2" eb="4">
      <t>ガッカイ</t>
    </rPh>
    <rPh sb="6" eb="7">
      <t>ヒ</t>
    </rPh>
    <phoneticPr fontId="6"/>
  </si>
  <si>
    <t>〇〇学会</t>
    <rPh sb="2" eb="4">
      <t>ガッカイ</t>
    </rPh>
    <phoneticPr fontId="4"/>
  </si>
  <si>
    <t>＜消費税対象額＞</t>
    <rPh sb="1" eb="4">
      <t>ショウヒゼイ</t>
    </rPh>
    <rPh sb="4" eb="7">
      <t>タイショウガク</t>
    </rPh>
    <phoneticPr fontId="6"/>
  </si>
  <si>
    <t>田村町ビル（東京都）</t>
    <rPh sb="6" eb="9">
      <t>トウキョウト</t>
    </rPh>
    <phoneticPr fontId="6"/>
  </si>
  <si>
    <t>　△△△△の研究</t>
    <rPh sb="6" eb="8">
      <t>ケンキュウ</t>
    </rPh>
    <phoneticPr fontId="6"/>
  </si>
  <si>
    <t>クライオスタット</t>
    <phoneticPr fontId="4"/>
  </si>
  <si>
    <t>〇〇製
HM560MV</t>
    <phoneticPr fontId="4"/>
  </si>
  <si>
    <t>××装置</t>
    <rPh sb="2" eb="4">
      <t>ソウチ</t>
    </rPh>
    <phoneticPr fontId="4"/>
  </si>
  <si>
    <t>〇〇製
micro7200</t>
    <rPh sb="2" eb="3">
      <t>セイ</t>
    </rPh>
    <phoneticPr fontId="4"/>
  </si>
  <si>
    <t>液体窒素</t>
    <rPh sb="0" eb="2">
      <t>エキタイ</t>
    </rPh>
    <rPh sb="2" eb="4">
      <t>チッソ</t>
    </rPh>
    <phoneticPr fontId="4"/>
  </si>
  <si>
    <t>液体ヘリウム</t>
    <rPh sb="0" eb="2">
      <t>エキタイ</t>
    </rPh>
    <phoneticPr fontId="4"/>
  </si>
  <si>
    <t>UV酸化ランプ</t>
    <rPh sb="2" eb="4">
      <t>サンカ</t>
    </rPh>
    <phoneticPr fontId="4"/>
  </si>
  <si>
    <t>透明石英管</t>
    <rPh sb="0" eb="2">
      <t>トウメイ</t>
    </rPh>
    <rPh sb="2" eb="4">
      <t>セキエイ</t>
    </rPh>
    <rPh sb="4" eb="5">
      <t>カン</t>
    </rPh>
    <phoneticPr fontId="4"/>
  </si>
  <si>
    <t>QT-19B*1000mm</t>
    <phoneticPr fontId="4"/>
  </si>
  <si>
    <t>石英部品</t>
    <rPh sb="0" eb="2">
      <t>セキエイ</t>
    </rPh>
    <rPh sb="2" eb="4">
      <t>ブヒン</t>
    </rPh>
    <phoneticPr fontId="4"/>
  </si>
  <si>
    <t>有限会社＊＊＊＊</t>
    <phoneticPr fontId="4"/>
  </si>
  <si>
    <t>小計</t>
    <rPh sb="0" eb="2">
      <t>ショウケイ</t>
    </rPh>
    <phoneticPr fontId="4"/>
  </si>
  <si>
    <t>＜　帳　簿　＞</t>
    <rPh sb="2" eb="3">
      <t>トバリ</t>
    </rPh>
    <rPh sb="4" eb="5">
      <t>ボ</t>
    </rPh>
    <phoneticPr fontId="4"/>
  </si>
  <si>
    <t>補助者　
（給与　10月～11月分）</t>
    <rPh sb="0" eb="3">
      <t>ホジョシャ</t>
    </rPh>
    <rPh sb="6" eb="8">
      <t>キュウヨ</t>
    </rPh>
    <rPh sb="11" eb="12">
      <t>ガツ</t>
    </rPh>
    <rPh sb="15" eb="16">
      <t>ガツ</t>
    </rPh>
    <rPh sb="16" eb="17">
      <t>ブン</t>
    </rPh>
    <phoneticPr fontId="4"/>
  </si>
  <si>
    <t>R1.10.1～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</si>
</sst>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#,##0;&quot;△ &quot;#,##0"/>
  </numFmts>
  <fonts count="4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25" fillId="0" borderId="0" xfId="44" applyFont="1">
      <alignment vertical="center"/>
    </xf>
    <xf numFmtId="0" fontId="25" fillId="0" borderId="0" xfId="44" applyFont="1" applyAlignment="1">
      <alignment horizontal="center" vertical="center"/>
    </xf>
    <xf numFmtId="0" fontId="25" fillId="0" borderId="0" xfId="44" applyFont="1" applyBorder="1" applyAlignment="1">
      <alignment vertical="center"/>
    </xf>
    <xf numFmtId="0" fontId="24" fillId="0" borderId="0" xfId="44" applyFont="1" applyAlignment="1">
      <alignment horizontal="distributed" vertical="center" shrinkToFit="1"/>
    </xf>
    <xf numFmtId="0" fontId="24" fillId="0" borderId="0" xfId="44" applyFont="1" applyAlignment="1">
      <alignment vertical="center"/>
    </xf>
    <xf numFmtId="178" fontId="30" fillId="0" borderId="0" xfId="44" applyNumberFormat="1" applyFont="1" applyAlignment="1">
      <alignment horizontal="center" vertical="center"/>
    </xf>
    <xf numFmtId="177" fontId="30" fillId="0" borderId="0" xfId="44" applyNumberFormat="1" applyFont="1" applyAlignment="1">
      <alignment horizontal="center" vertical="center"/>
    </xf>
    <xf numFmtId="177" fontId="24" fillId="0" borderId="0" xfId="44" applyNumberFormat="1" applyFont="1" applyAlignment="1">
      <alignment horizontal="center" vertical="center"/>
    </xf>
    <xf numFmtId="0" fontId="24" fillId="0" borderId="0" xfId="44" applyFont="1">
      <alignment vertical="center"/>
    </xf>
    <xf numFmtId="0" fontId="24" fillId="0" borderId="10" xfId="44" applyFont="1" applyFill="1" applyBorder="1" applyAlignment="1">
      <alignment horizontal="center" vertical="center" shrinkToFit="1"/>
    </xf>
    <xf numFmtId="0" fontId="24" fillId="0" borderId="10" xfId="44" applyFont="1" applyFill="1" applyBorder="1" applyAlignment="1">
      <alignment horizontal="left" vertical="center"/>
    </xf>
    <xf numFmtId="0" fontId="24" fillId="0" borderId="10" xfId="44" applyFont="1" applyFill="1" applyBorder="1" applyAlignment="1">
      <alignment horizontal="center" vertical="center" wrapText="1"/>
    </xf>
    <xf numFmtId="178" fontId="24" fillId="0" borderId="10" xfId="44" applyNumberFormat="1" applyFont="1" applyFill="1" applyBorder="1" applyAlignment="1">
      <alignment horizontal="center" vertical="center"/>
    </xf>
    <xf numFmtId="178" fontId="24" fillId="0" borderId="10" xfId="44" applyNumberFormat="1" applyFont="1" applyFill="1" applyBorder="1" applyAlignment="1">
      <alignment horizontal="right" vertical="center"/>
    </xf>
    <xf numFmtId="177" fontId="24" fillId="0" borderId="10" xfId="44" applyNumberFormat="1" applyFont="1" applyFill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shrinkToFit="1"/>
    </xf>
    <xf numFmtId="0" fontId="24" fillId="0" borderId="10" xfId="44" applyFont="1" applyBorder="1" applyAlignment="1">
      <alignment vertical="center" wrapText="1"/>
    </xf>
    <xf numFmtId="0" fontId="24" fillId="0" borderId="10" xfId="44" applyFont="1" applyBorder="1" applyAlignment="1">
      <alignment horizontal="center" vertical="center"/>
    </xf>
    <xf numFmtId="178" fontId="24" fillId="0" borderId="10" xfId="44" applyNumberFormat="1" applyFont="1" applyBorder="1" applyAlignment="1">
      <alignment horizontal="center" vertical="center"/>
    </xf>
    <xf numFmtId="178" fontId="5" fillId="0" borderId="10" xfId="44" applyNumberFormat="1" applyFont="1" applyBorder="1" applyAlignment="1">
      <alignment horizontal="center" vertical="center"/>
    </xf>
    <xf numFmtId="177" fontId="24" fillId="0" borderId="10" xfId="44" applyNumberFormat="1" applyFont="1" applyFill="1" applyBorder="1" applyAlignment="1">
      <alignment horizontal="center" vertical="center"/>
    </xf>
    <xf numFmtId="176" fontId="24" fillId="0" borderId="10" xfId="44" applyNumberFormat="1" applyFont="1" applyFill="1" applyBorder="1" applyAlignment="1">
      <alignment horizontal="center" vertical="center" shrinkToFit="1"/>
    </xf>
    <xf numFmtId="177" fontId="24" fillId="0" borderId="10" xfId="44" applyNumberFormat="1" applyFont="1" applyBorder="1" applyAlignment="1">
      <alignment horizontal="center" vertical="center"/>
    </xf>
    <xf numFmtId="177" fontId="24" fillId="0" borderId="10" xfId="44" applyNumberFormat="1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177" fontId="5" fillId="0" borderId="10" xfId="45" applyNumberFormat="1" applyFont="1" applyFill="1" applyBorder="1" applyAlignment="1">
      <alignment horizontal="center" vertical="center"/>
    </xf>
    <xf numFmtId="0" fontId="24" fillId="0" borderId="0" xfId="44" applyFont="1" applyAlignment="1">
      <alignment vertical="center" shrinkToFit="1"/>
    </xf>
    <xf numFmtId="178" fontId="24" fillId="0" borderId="0" xfId="44" applyNumberFormat="1" applyFont="1">
      <alignment vertical="center"/>
    </xf>
    <xf numFmtId="0" fontId="30" fillId="0" borderId="0" xfId="44" applyFont="1" applyAlignment="1">
      <alignment horizontal="center" vertical="center"/>
    </xf>
    <xf numFmtId="0" fontId="5" fillId="0" borderId="10" xfId="44" applyFont="1" applyFill="1" applyBorder="1" applyAlignment="1">
      <alignment vertical="center" wrapText="1"/>
    </xf>
    <xf numFmtId="177" fontId="5" fillId="0" borderId="10" xfId="45" applyNumberFormat="1" applyFont="1" applyFill="1" applyBorder="1" applyAlignment="1">
      <alignment horizontal="center" vertical="center" wrapText="1"/>
    </xf>
    <xf numFmtId="0" fontId="24" fillId="0" borderId="10" xfId="44" applyFont="1" applyFill="1" applyBorder="1" applyAlignment="1">
      <alignment vertical="center" wrapText="1"/>
    </xf>
    <xf numFmtId="178" fontId="32" fillId="0" borderId="10" xfId="44" applyNumberFormat="1" applyFont="1" applyFill="1" applyBorder="1" applyAlignment="1">
      <alignment horizontal="center" vertical="center"/>
    </xf>
    <xf numFmtId="0" fontId="25" fillId="0" borderId="0" xfId="44" applyFont="1" applyFill="1" applyBorder="1" applyAlignment="1">
      <alignment vertical="center"/>
    </xf>
    <xf numFmtId="0" fontId="25" fillId="0" borderId="0" xfId="44" applyFont="1" applyFill="1">
      <alignment vertical="center"/>
    </xf>
    <xf numFmtId="176" fontId="25" fillId="0" borderId="0" xfId="44" applyNumberFormat="1" applyFont="1" applyFill="1" applyAlignment="1">
      <alignment vertical="center" wrapText="1"/>
    </xf>
    <xf numFmtId="0" fontId="24" fillId="0" borderId="10" xfId="44" applyFont="1" applyFill="1" applyBorder="1" applyAlignment="1">
      <alignment horizontal="left" vertical="center" wrapText="1"/>
    </xf>
    <xf numFmtId="0" fontId="33" fillId="0" borderId="10" xfId="44" applyFont="1" applyFill="1" applyBorder="1" applyAlignment="1">
      <alignment horizontal="left" vertical="center" wrapText="1"/>
    </xf>
    <xf numFmtId="0" fontId="31" fillId="0" borderId="10" xfId="44" applyFont="1" applyBorder="1" applyAlignment="1">
      <alignment horizontal="center" vertical="center" shrinkToFit="1"/>
    </xf>
    <xf numFmtId="178" fontId="29" fillId="0" borderId="10" xfId="44" applyNumberFormat="1" applyFont="1" applyFill="1" applyBorder="1" applyAlignment="1">
      <alignment horizontal="center" vertical="center"/>
    </xf>
    <xf numFmtId="178" fontId="27" fillId="0" borderId="10" xfId="44" applyNumberFormat="1" applyFont="1" applyFill="1" applyBorder="1" applyAlignment="1">
      <alignment vertical="center"/>
    </xf>
    <xf numFmtId="0" fontId="24" fillId="0" borderId="0" xfId="44" applyNumberFormat="1" applyFont="1" applyAlignment="1">
      <alignment horizontal="center" vertical="center"/>
    </xf>
    <xf numFmtId="38" fontId="5" fillId="0" borderId="10" xfId="33" applyFont="1" applyBorder="1" applyAlignment="1">
      <alignment horizontal="right" vertical="center" wrapText="1"/>
    </xf>
    <xf numFmtId="38" fontId="24" fillId="0" borderId="10" xfId="44" applyNumberFormat="1" applyFont="1" applyBorder="1" applyAlignment="1">
      <alignment horizontal="center" vertical="center" wrapText="1"/>
    </xf>
    <xf numFmtId="9" fontId="24" fillId="0" borderId="10" xfId="44" applyNumberFormat="1" applyFont="1" applyBorder="1" applyAlignment="1">
      <alignment horizontal="center" vertical="center"/>
    </xf>
    <xf numFmtId="0" fontId="24" fillId="0" borderId="10" xfId="44" applyFont="1" applyFill="1" applyBorder="1" applyAlignment="1">
      <alignment horizontal="right" vertical="center" shrinkToFit="1"/>
    </xf>
    <xf numFmtId="0" fontId="24" fillId="0" borderId="10" xfId="44" applyFont="1" applyFill="1" applyBorder="1" applyAlignment="1">
      <alignment horizontal="center" vertical="center"/>
    </xf>
    <xf numFmtId="38" fontId="5" fillId="0" borderId="10" xfId="33" applyFont="1" applyBorder="1" applyAlignment="1">
      <alignment horizontal="right" vertical="center"/>
    </xf>
    <xf numFmtId="38" fontId="5" fillId="0" borderId="10" xfId="33" applyFont="1" applyFill="1" applyBorder="1" applyAlignment="1">
      <alignment horizontal="right" vertical="center"/>
    </xf>
    <xf numFmtId="178" fontId="34" fillId="0" borderId="10" xfId="44" applyNumberFormat="1" applyFont="1" applyFill="1" applyBorder="1" applyAlignment="1">
      <alignment vertical="center"/>
    </xf>
    <xf numFmtId="178" fontId="34" fillId="0" borderId="10" xfId="44" applyNumberFormat="1" applyFont="1" applyFill="1" applyBorder="1" applyAlignment="1">
      <alignment horizontal="right" vertical="center"/>
    </xf>
    <xf numFmtId="178" fontId="34" fillId="0" borderId="10" xfId="44" applyNumberFormat="1" applyFont="1" applyBorder="1" applyAlignment="1">
      <alignment vertical="center"/>
    </xf>
    <xf numFmtId="178" fontId="35" fillId="0" borderId="10" xfId="44" applyNumberFormat="1" applyFont="1" applyFill="1" applyBorder="1" applyAlignment="1">
      <alignment vertical="center"/>
    </xf>
    <xf numFmtId="178" fontId="36" fillId="0" borderId="10" xfId="44" applyNumberFormat="1" applyFont="1" applyFill="1" applyBorder="1" applyAlignment="1">
      <alignment vertical="center"/>
    </xf>
    <xf numFmtId="0" fontId="5" fillId="0" borderId="0" xfId="44" applyFont="1" applyBorder="1" applyAlignment="1">
      <alignment vertical="center" wrapText="1"/>
    </xf>
    <xf numFmtId="0" fontId="5" fillId="0" borderId="0" xfId="44" applyFont="1" applyBorder="1" applyAlignment="1">
      <alignment horizontal="left" vertical="center" wrapText="1"/>
    </xf>
    <xf numFmtId="0" fontId="24" fillId="0" borderId="14" xfId="44" applyFont="1" applyFill="1" applyBorder="1" applyAlignment="1">
      <alignment horizontal="center" vertical="center" shrinkToFit="1"/>
    </xf>
    <xf numFmtId="0" fontId="24" fillId="0" borderId="15" xfId="44" applyFont="1" applyFill="1" applyBorder="1" applyAlignment="1">
      <alignment horizontal="center" vertical="center" wrapText="1"/>
    </xf>
    <xf numFmtId="38" fontId="24" fillId="0" borderId="15" xfId="33" applyFont="1" applyFill="1" applyBorder="1" applyAlignment="1">
      <alignment vertical="center" wrapText="1"/>
    </xf>
    <xf numFmtId="176" fontId="24" fillId="0" borderId="14" xfId="44" applyNumberFormat="1" applyFont="1" applyFill="1" applyBorder="1" applyAlignment="1">
      <alignment horizontal="center" vertical="center" shrinkToFit="1"/>
    </xf>
    <xf numFmtId="0" fontId="24" fillId="0" borderId="14" xfId="44" applyFont="1" applyBorder="1" applyAlignment="1">
      <alignment horizontal="center" vertical="center" shrinkToFit="1"/>
    </xf>
    <xf numFmtId="38" fontId="24" fillId="0" borderId="15" xfId="33" applyFont="1" applyBorder="1" applyAlignment="1">
      <alignment vertical="center" wrapText="1"/>
    </xf>
    <xf numFmtId="38" fontId="29" fillId="0" borderId="15" xfId="33" applyFont="1" applyFill="1" applyBorder="1" applyAlignment="1">
      <alignment vertical="center" wrapText="1"/>
    </xf>
    <xf numFmtId="38" fontId="5" fillId="0" borderId="15" xfId="33" applyFont="1" applyBorder="1" applyAlignment="1">
      <alignment vertical="center" wrapText="1"/>
    </xf>
    <xf numFmtId="0" fontId="24" fillId="0" borderId="15" xfId="44" applyFont="1" applyBorder="1">
      <alignment vertical="center"/>
    </xf>
    <xf numFmtId="0" fontId="24" fillId="0" borderId="14" xfId="44" applyFont="1" applyFill="1" applyBorder="1" applyAlignment="1">
      <alignment horizontal="left" vertical="center"/>
    </xf>
    <xf numFmtId="0" fontId="24" fillId="0" borderId="16" xfId="44" applyFont="1" applyFill="1" applyBorder="1" applyAlignment="1">
      <alignment vertical="center" shrinkToFit="1"/>
    </xf>
    <xf numFmtId="0" fontId="24" fillId="0" borderId="17" xfId="44" applyFont="1" applyFill="1" applyBorder="1" applyAlignment="1">
      <alignment vertical="center" shrinkToFit="1"/>
    </xf>
    <xf numFmtId="0" fontId="24" fillId="0" borderId="17" xfId="44" applyFont="1" applyFill="1" applyBorder="1">
      <alignment vertical="center"/>
    </xf>
    <xf numFmtId="178" fontId="24" fillId="0" borderId="17" xfId="44" applyNumberFormat="1" applyFont="1" applyFill="1" applyBorder="1">
      <alignment vertical="center"/>
    </xf>
    <xf numFmtId="178" fontId="36" fillId="0" borderId="17" xfId="44" applyNumberFormat="1" applyFont="1" applyFill="1" applyBorder="1">
      <alignment vertical="center"/>
    </xf>
    <xf numFmtId="177" fontId="24" fillId="0" borderId="17" xfId="44" applyNumberFormat="1" applyFont="1" applyFill="1" applyBorder="1" applyAlignment="1">
      <alignment horizontal="center" vertical="center"/>
    </xf>
    <xf numFmtId="38" fontId="5" fillId="0" borderId="17" xfId="33" applyFont="1" applyFill="1" applyBorder="1" applyAlignment="1">
      <alignment horizontal="right" vertical="center"/>
    </xf>
    <xf numFmtId="0" fontId="24" fillId="0" borderId="18" xfId="44" applyFont="1" applyFill="1" applyBorder="1">
      <alignment vertical="center"/>
    </xf>
    <xf numFmtId="177" fontId="5" fillId="0" borderId="10" xfId="44" applyNumberFormat="1" applyFont="1" applyFill="1" applyBorder="1" applyAlignment="1">
      <alignment horizontal="center" vertical="center" wrapText="1"/>
    </xf>
    <xf numFmtId="177" fontId="5" fillId="0" borderId="10" xfId="44" applyNumberFormat="1" applyFont="1" applyFill="1" applyBorder="1" applyAlignment="1">
      <alignment horizontal="center" vertical="center"/>
    </xf>
    <xf numFmtId="177" fontId="5" fillId="0" borderId="10" xfId="44" applyNumberFormat="1" applyFont="1" applyBorder="1" applyAlignment="1">
      <alignment horizontal="center" vertical="center"/>
    </xf>
    <xf numFmtId="177" fontId="5" fillId="0" borderId="10" xfId="44" applyNumberFormat="1" applyFont="1" applyBorder="1" applyAlignment="1">
      <alignment horizontal="center" vertical="center" wrapText="1"/>
    </xf>
    <xf numFmtId="177" fontId="27" fillId="0" borderId="10" xfId="44" applyNumberFormat="1" applyFont="1" applyFill="1" applyBorder="1" applyAlignment="1">
      <alignment horizontal="center" vertical="center" wrapText="1"/>
    </xf>
    <xf numFmtId="177" fontId="27" fillId="0" borderId="10" xfId="44" applyNumberFormat="1" applyFont="1" applyFill="1" applyBorder="1" applyAlignment="1">
      <alignment horizontal="center" vertical="center"/>
    </xf>
    <xf numFmtId="9" fontId="28" fillId="0" borderId="10" xfId="44" applyNumberFormat="1" applyFont="1" applyFill="1" applyBorder="1" applyAlignment="1">
      <alignment horizontal="center" vertical="center"/>
    </xf>
    <xf numFmtId="178" fontId="34" fillId="0" borderId="10" xfId="44" applyNumberFormat="1" applyFont="1" applyBorder="1" applyAlignment="1">
      <alignment horizontal="right" vertical="center"/>
    </xf>
    <xf numFmtId="178" fontId="35" fillId="0" borderId="10" xfId="44" applyNumberFormat="1" applyFont="1" applyFill="1" applyBorder="1" applyAlignment="1">
      <alignment horizontal="right" vertical="center"/>
    </xf>
    <xf numFmtId="178" fontId="34" fillId="0" borderId="10" xfId="44" applyNumberFormat="1" applyFont="1" applyBorder="1" applyAlignment="1">
      <alignment horizontal="center" vertical="center"/>
    </xf>
    <xf numFmtId="178" fontId="36" fillId="0" borderId="10" xfId="44" applyNumberFormat="1" applyFont="1" applyFill="1" applyBorder="1" applyAlignment="1">
      <alignment horizontal="center" vertical="center" wrapText="1"/>
    </xf>
    <xf numFmtId="0" fontId="36" fillId="0" borderId="10" xfId="44" applyNumberFormat="1" applyFont="1" applyFill="1" applyBorder="1" applyAlignment="1">
      <alignment horizontal="right" vertical="center" wrapText="1"/>
    </xf>
    <xf numFmtId="38" fontId="36" fillId="0" borderId="10" xfId="33" applyFont="1" applyFill="1" applyBorder="1" applyAlignment="1">
      <alignment horizontal="right" vertical="center"/>
    </xf>
    <xf numFmtId="38" fontId="36" fillId="0" borderId="10" xfId="33" applyFont="1" applyFill="1" applyBorder="1" applyAlignment="1">
      <alignment horizontal="right" vertical="center" wrapText="1"/>
    </xf>
    <xf numFmtId="38" fontId="36" fillId="0" borderId="10" xfId="33" applyFont="1" applyBorder="1" applyAlignment="1">
      <alignment horizontal="right" vertical="center" wrapText="1"/>
    </xf>
    <xf numFmtId="38" fontId="36" fillId="0" borderId="10" xfId="33" applyFont="1" applyBorder="1" applyAlignment="1">
      <alignment horizontal="right" vertical="center"/>
    </xf>
    <xf numFmtId="38" fontId="36" fillId="0" borderId="0" xfId="33" applyFont="1" applyFill="1" applyBorder="1" applyAlignment="1">
      <alignment horizontal="right" vertical="center"/>
    </xf>
    <xf numFmtId="0" fontId="24" fillId="24" borderId="11" xfId="44" applyFont="1" applyFill="1" applyBorder="1" applyAlignment="1">
      <alignment horizontal="center" vertical="center" shrinkToFit="1"/>
    </xf>
    <xf numFmtId="0" fontId="24" fillId="24" borderId="12" xfId="44" applyFont="1" applyFill="1" applyBorder="1" applyAlignment="1">
      <alignment horizontal="center" vertical="center" shrinkToFit="1"/>
    </xf>
    <xf numFmtId="0" fontId="24" fillId="24" borderId="12" xfId="44" applyFont="1" applyFill="1" applyBorder="1" applyAlignment="1">
      <alignment horizontal="center" vertical="center"/>
    </xf>
    <xf numFmtId="0" fontId="24" fillId="24" borderId="12" xfId="44" applyFont="1" applyFill="1" applyBorder="1" applyAlignment="1">
      <alignment horizontal="center" vertical="center" wrapText="1"/>
    </xf>
    <xf numFmtId="178" fontId="24" fillId="24" borderId="12" xfId="44" applyNumberFormat="1" applyFont="1" applyFill="1" applyBorder="1" applyAlignment="1">
      <alignment horizontal="center" vertical="center"/>
    </xf>
    <xf numFmtId="177" fontId="24" fillId="24" borderId="12" xfId="44" applyNumberFormat="1" applyFont="1" applyFill="1" applyBorder="1" applyAlignment="1">
      <alignment horizontal="center" vertical="center" wrapText="1"/>
    </xf>
    <xf numFmtId="0" fontId="32" fillId="24" borderId="12" xfId="44" applyNumberFormat="1" applyFont="1" applyFill="1" applyBorder="1" applyAlignment="1">
      <alignment horizontal="center" vertical="center" wrapText="1"/>
    </xf>
    <xf numFmtId="0" fontId="24" fillId="24" borderId="13" xfId="44" applyFont="1" applyFill="1" applyBorder="1" applyAlignment="1">
      <alignment horizontal="center" vertical="center" wrapText="1"/>
    </xf>
    <xf numFmtId="0" fontId="24" fillId="0" borderId="10" xfId="44" applyFont="1" applyBorder="1" applyAlignment="1">
      <alignment horizontal="left" vertical="center" wrapText="1"/>
    </xf>
    <xf numFmtId="178" fontId="38" fillId="0" borderId="10" xfId="44" applyNumberFormat="1" applyFont="1" applyFill="1" applyBorder="1" applyAlignment="1">
      <alignment vertical="center"/>
    </xf>
    <xf numFmtId="177" fontId="39" fillId="0" borderId="10" xfId="44" applyNumberFormat="1" applyFont="1" applyFill="1" applyBorder="1" applyAlignment="1">
      <alignment horizontal="center" vertical="center"/>
    </xf>
    <xf numFmtId="178" fontId="38" fillId="0" borderId="10" xfId="44" applyNumberFormat="1" applyFont="1" applyBorder="1" applyAlignment="1">
      <alignment vertical="center"/>
    </xf>
    <xf numFmtId="177" fontId="39" fillId="0" borderId="10" xfId="45" applyNumberFormat="1" applyFont="1" applyFill="1" applyBorder="1" applyAlignment="1">
      <alignment horizontal="center" vertical="center" wrapText="1"/>
    </xf>
    <xf numFmtId="177" fontId="39" fillId="0" borderId="10" xfId="45" applyNumberFormat="1" applyFont="1" applyFill="1" applyBorder="1" applyAlignment="1">
      <alignment horizontal="center" vertical="center"/>
    </xf>
    <xf numFmtId="178" fontId="37" fillId="0" borderId="10" xfId="44" applyNumberFormat="1" applyFont="1" applyFill="1" applyBorder="1" applyAlignment="1">
      <alignment horizontal="center" vertical="center"/>
    </xf>
    <xf numFmtId="178" fontId="37" fillId="0" borderId="17" xfId="44" applyNumberFormat="1" applyFont="1" applyFill="1" applyBorder="1" applyAlignment="1">
      <alignment horizontal="center" vertical="center"/>
    </xf>
    <xf numFmtId="0" fontId="24" fillId="0" borderId="10" xfId="44" applyFont="1" applyBorder="1" applyAlignment="1">
      <alignment horizontal="left" vertical="center" shrinkToFit="1"/>
    </xf>
    <xf numFmtId="0" fontId="24" fillId="0" borderId="10" xfId="44" applyFont="1" applyBorder="1" applyAlignment="1">
      <alignment horizontal="left" vertical="center"/>
    </xf>
    <xf numFmtId="0" fontId="40" fillId="0" borderId="0" xfId="44" applyFont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7"/>
    <cellStyle name="標準 4 2" xfId="48"/>
    <cellStyle name="標準_【完了】確定台帳　照射の複合作用" xfId="44"/>
    <cellStyle name="標準_a★17下期受託" xfId="45"/>
    <cellStyle name="良い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CCECFF"/>
      <color rgb="FF0000FF"/>
      <color rgb="FFFFCCFF"/>
      <color rgb="FF0033CC"/>
      <color rgb="FFFFFF99"/>
      <color rgb="FFCC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403411</xdr:colOff>
      <xdr:row>39</xdr:row>
      <xdr:rowOff>79561</xdr:rowOff>
    </xdr:from>
    <xdr:to>
      <xdr:col>10</xdr:col>
      <xdr:colOff>298636</xdr:colOff>
      <xdr:row>40</xdr:row>
      <xdr:rowOff>344580</xdr:rowOff>
    </xdr:to>
    <xdr:sp macro="" textlink="">
      <xdr:nvSpPr>
        <xdr:cNvPr id="8" name="角丸四角形 7"/>
        <xdr:cNvSpPr/>
      </xdr:nvSpPr>
      <xdr:spPr bwMode="auto">
        <a:xfrm>
          <a:off x="2489386" y="14957611"/>
          <a:ext cx="8115300" cy="655544"/>
        </a:xfrm>
        <a:prstGeom prst="roundRect">
          <a:avLst/>
        </a:prstGeom>
        <a:solidFill>
          <a:srgbClr val="FFFFCC"/>
        </a:solidFill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本様式以外に別途提示する様式がある場合は、それに従ってください。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また、文部科学省の事務処理要領の様式を参照してください。</a:t>
          </a:r>
        </a:p>
      </xdr:txBody>
    </xdr:sp>
    <xdr:clientData/>
  </xdr:twoCellAnchor>
  <xdr:twoCellAnchor>
    <xdr:from>
      <xdr:col>5</xdr:col>
      <xdr:colOff>597273</xdr:colOff>
      <xdr:row>34</xdr:row>
      <xdr:rowOff>45945</xdr:rowOff>
    </xdr:from>
    <xdr:to>
      <xdr:col>11</xdr:col>
      <xdr:colOff>133350</xdr:colOff>
      <xdr:row>34</xdr:row>
      <xdr:rowOff>379321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AF56CB2B-5C96-48BB-8638-E6C691E469D8}"/>
            </a:ext>
          </a:extLst>
        </xdr:cNvPr>
        <xdr:cNvSpPr>
          <a:spLocks noChangeArrowheads="1"/>
        </xdr:cNvSpPr>
      </xdr:nvSpPr>
      <xdr:spPr bwMode="auto">
        <a:xfrm>
          <a:off x="6045573" y="13018995"/>
          <a:ext cx="5203452" cy="333376"/>
        </a:xfrm>
        <a:prstGeom prst="wedgeRectCallout">
          <a:avLst>
            <a:gd name="adj1" fmla="val -10740"/>
            <a:gd name="adj2" fmla="val 76995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再委託費について、支払金額、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契約日</a:t>
          </a:r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終了日</a:t>
          </a:r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支払日（予定）を記載してください</a:t>
          </a:r>
          <a:r>
            <a:rPr lang="ja-JP" altLang="ja-JP" sz="10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en-US" sz="10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95249</xdr:colOff>
      <xdr:row>29</xdr:row>
      <xdr:rowOff>209550</xdr:rowOff>
    </xdr:from>
    <xdr:to>
      <xdr:col>11</xdr:col>
      <xdr:colOff>809625</xdr:colOff>
      <xdr:row>30</xdr:row>
      <xdr:rowOff>171451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AF56CB2B-5C96-48BB-8638-E6C691E469D8}"/>
            </a:ext>
          </a:extLst>
        </xdr:cNvPr>
        <xdr:cNvSpPr>
          <a:spLocks noChangeArrowheads="1"/>
        </xdr:cNvSpPr>
      </xdr:nvSpPr>
      <xdr:spPr bwMode="auto">
        <a:xfrm>
          <a:off x="10667999" y="11868150"/>
          <a:ext cx="1524001" cy="342901"/>
        </a:xfrm>
        <a:prstGeom prst="wedgeRectCallout">
          <a:avLst>
            <a:gd name="adj1" fmla="val -21348"/>
            <a:gd name="adj2" fmla="val -13506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lang="ja-JP" altLang="en-US" sz="105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不課税額の計</a:t>
          </a:r>
          <a:r>
            <a:rPr lang="en-US" altLang="ja-JP" sz="105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×10%</a:t>
          </a:r>
          <a:endParaRPr lang="ja-JP" altLang="en-US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U101"/>
  <sheetViews>
    <sheetView tabSelected="1" view="pageBreakPreview" topLeftCell="F15" zoomScaleNormal="100" zoomScaleSheetLayoutView="100" workbookViewId="0">
      <selection activeCell="G30" sqref="G30"/>
    </sheetView>
  </sheetViews>
  <sheetFormatPr defaultRowHeight="12"/>
  <cols>
    <col min="1" max="1" width="12.25" style="27" customWidth="1"/>
    <col min="2" max="2" width="15.75" style="27" customWidth="1"/>
    <col min="3" max="3" width="22.25" style="9" customWidth="1"/>
    <col min="4" max="4" width="17.125" style="9" customWidth="1"/>
    <col min="5" max="5" width="5.625" style="28" customWidth="1"/>
    <col min="6" max="6" width="10.625" style="28" customWidth="1"/>
    <col min="7" max="7" width="11.125" style="28" customWidth="1"/>
    <col min="8" max="10" width="11.125" style="8" customWidth="1"/>
    <col min="11" max="11" width="10.625" style="42" customWidth="1"/>
    <col min="12" max="12" width="22" style="9" customWidth="1"/>
    <col min="13" max="16384" width="9" style="1"/>
  </cols>
  <sheetData>
    <row r="1" spans="1:229" ht="30.9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29" ht="30" customHeight="1">
      <c r="A2" s="4" t="s">
        <v>8</v>
      </c>
      <c r="B2" s="5" t="s">
        <v>36</v>
      </c>
      <c r="C2" s="5"/>
      <c r="D2" s="6"/>
      <c r="E2" s="6"/>
      <c r="F2" s="6"/>
      <c r="G2" s="7"/>
      <c r="H2" s="7"/>
      <c r="I2" s="7"/>
      <c r="J2" s="7"/>
      <c r="L2" s="29"/>
    </row>
    <row r="3" spans="1:229" ht="30" customHeight="1">
      <c r="A3" s="4" t="s">
        <v>28</v>
      </c>
      <c r="B3" s="55" t="s">
        <v>55</v>
      </c>
      <c r="C3" s="55"/>
      <c r="D3" s="55"/>
      <c r="E3" s="55"/>
      <c r="F3" s="55"/>
      <c r="G3" s="55"/>
      <c r="H3" s="55"/>
      <c r="I3" s="56"/>
      <c r="J3" s="56"/>
    </row>
    <row r="4" spans="1:229" s="2" customFormat="1" ht="42" customHeight="1">
      <c r="A4" s="92" t="s">
        <v>14</v>
      </c>
      <c r="B4" s="93" t="s">
        <v>24</v>
      </c>
      <c r="C4" s="94" t="s">
        <v>0</v>
      </c>
      <c r="D4" s="95" t="s">
        <v>1</v>
      </c>
      <c r="E4" s="96" t="s">
        <v>10</v>
      </c>
      <c r="F4" s="96" t="s">
        <v>2</v>
      </c>
      <c r="G4" s="96" t="s">
        <v>3</v>
      </c>
      <c r="H4" s="97" t="s">
        <v>4</v>
      </c>
      <c r="I4" s="97" t="s">
        <v>5</v>
      </c>
      <c r="J4" s="97" t="s">
        <v>6</v>
      </c>
      <c r="K4" s="98" t="s">
        <v>48</v>
      </c>
      <c r="L4" s="99" t="s">
        <v>38</v>
      </c>
    </row>
    <row r="5" spans="1:229" s="2" customFormat="1" ht="30" customHeight="1">
      <c r="A5" s="57" t="s">
        <v>17</v>
      </c>
      <c r="B5" s="10"/>
      <c r="C5" s="11"/>
      <c r="D5" s="12"/>
      <c r="E5" s="13"/>
      <c r="F5" s="13"/>
      <c r="G5" s="14"/>
      <c r="H5" s="75"/>
      <c r="I5" s="75"/>
      <c r="J5" s="75"/>
      <c r="K5" s="86"/>
      <c r="L5" s="58"/>
    </row>
    <row r="6" spans="1:229" s="35" customFormat="1" ht="30" customHeight="1">
      <c r="A6" s="57"/>
      <c r="B6" s="10" t="s">
        <v>21</v>
      </c>
      <c r="C6" s="32" t="s">
        <v>56</v>
      </c>
      <c r="D6" s="37" t="s">
        <v>57</v>
      </c>
      <c r="E6" s="13" t="s">
        <v>32</v>
      </c>
      <c r="F6" s="51"/>
      <c r="G6" s="101">
        <v>5724000</v>
      </c>
      <c r="H6" s="102">
        <v>42142</v>
      </c>
      <c r="I6" s="102">
        <v>42191</v>
      </c>
      <c r="J6" s="102">
        <v>42246</v>
      </c>
      <c r="K6" s="87"/>
      <c r="L6" s="59" t="s">
        <v>39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</row>
    <row r="7" spans="1:229" s="35" customFormat="1" ht="30" customHeight="1">
      <c r="A7" s="57"/>
      <c r="B7" s="10"/>
      <c r="C7" s="11" t="s">
        <v>58</v>
      </c>
      <c r="D7" s="37" t="s">
        <v>59</v>
      </c>
      <c r="E7" s="13" t="s">
        <v>33</v>
      </c>
      <c r="F7" s="51"/>
      <c r="G7" s="51">
        <v>8980200</v>
      </c>
      <c r="H7" s="75">
        <v>42336</v>
      </c>
      <c r="I7" s="76">
        <v>42357</v>
      </c>
      <c r="J7" s="76">
        <v>42399</v>
      </c>
      <c r="K7" s="88"/>
      <c r="L7" s="59" t="s">
        <v>39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</row>
    <row r="8" spans="1:229" s="35" customFormat="1" ht="30" customHeight="1">
      <c r="A8" s="60"/>
      <c r="B8" s="22" t="s">
        <v>22</v>
      </c>
      <c r="C8" s="11" t="s">
        <v>60</v>
      </c>
      <c r="D8" s="37"/>
      <c r="E8" s="13">
        <v>1</v>
      </c>
      <c r="F8" s="51">
        <v>23522</v>
      </c>
      <c r="G8" s="101">
        <f t="shared" ref="G8:G12" si="0">E8*F8</f>
        <v>23522</v>
      </c>
      <c r="H8" s="102">
        <v>42142</v>
      </c>
      <c r="I8" s="102">
        <v>42191</v>
      </c>
      <c r="J8" s="102">
        <v>42246</v>
      </c>
      <c r="K8" s="88"/>
      <c r="L8" s="59" t="s">
        <v>39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s="35" customFormat="1" ht="30" customHeight="1">
      <c r="A9" s="57"/>
      <c r="B9" s="10"/>
      <c r="C9" s="32" t="s">
        <v>61</v>
      </c>
      <c r="D9" s="37"/>
      <c r="E9" s="13">
        <v>1</v>
      </c>
      <c r="F9" s="51">
        <v>23760</v>
      </c>
      <c r="G9" s="101">
        <f t="shared" si="0"/>
        <v>23760</v>
      </c>
      <c r="H9" s="102">
        <v>42142</v>
      </c>
      <c r="I9" s="102">
        <v>42191</v>
      </c>
      <c r="J9" s="102">
        <v>42246</v>
      </c>
      <c r="K9" s="88"/>
      <c r="L9" s="59" t="s">
        <v>39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</row>
    <row r="10" spans="1:229" ht="30" customHeight="1">
      <c r="A10" s="61"/>
      <c r="B10" s="16"/>
      <c r="C10" s="32" t="s">
        <v>62</v>
      </c>
      <c r="D10" s="100"/>
      <c r="E10" s="19">
        <v>2</v>
      </c>
      <c r="F10" s="82">
        <v>136080</v>
      </c>
      <c r="G10" s="53">
        <f t="shared" si="0"/>
        <v>272160</v>
      </c>
      <c r="H10" s="75">
        <v>42336</v>
      </c>
      <c r="I10" s="76">
        <v>42357</v>
      </c>
      <c r="J10" s="76">
        <v>42399</v>
      </c>
      <c r="K10" s="89"/>
      <c r="L10" s="62" t="s">
        <v>46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</row>
    <row r="11" spans="1:229" ht="30" customHeight="1">
      <c r="A11" s="61"/>
      <c r="B11" s="16"/>
      <c r="C11" s="17" t="s">
        <v>63</v>
      </c>
      <c r="D11" s="100" t="s">
        <v>64</v>
      </c>
      <c r="E11" s="19">
        <v>4</v>
      </c>
      <c r="F11" s="82">
        <v>68040</v>
      </c>
      <c r="G11" s="53">
        <f t="shared" si="0"/>
        <v>272160</v>
      </c>
      <c r="H11" s="75">
        <v>42336</v>
      </c>
      <c r="I11" s="76">
        <v>42357</v>
      </c>
      <c r="J11" s="76">
        <v>42399</v>
      </c>
      <c r="K11" s="89"/>
      <c r="L11" s="62" t="s">
        <v>47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</row>
    <row r="12" spans="1:229" ht="33" customHeight="1">
      <c r="A12" s="61"/>
      <c r="B12" s="16"/>
      <c r="C12" s="17" t="s">
        <v>65</v>
      </c>
      <c r="D12" s="25"/>
      <c r="E12" s="19">
        <v>1</v>
      </c>
      <c r="F12" s="82">
        <v>111240</v>
      </c>
      <c r="G12" s="53">
        <f t="shared" si="0"/>
        <v>111240</v>
      </c>
      <c r="H12" s="75">
        <v>42336</v>
      </c>
      <c r="I12" s="76">
        <v>42357</v>
      </c>
      <c r="J12" s="76">
        <v>42399</v>
      </c>
      <c r="K12" s="89"/>
      <c r="L12" s="62" t="s">
        <v>66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</row>
    <row r="13" spans="1:229" ht="30" customHeight="1">
      <c r="A13" s="61"/>
      <c r="B13" s="16"/>
      <c r="C13" s="25" t="s">
        <v>12</v>
      </c>
      <c r="D13" s="18"/>
      <c r="E13" s="19"/>
      <c r="F13" s="82"/>
      <c r="G13" s="52">
        <f>SUM(G6:G12)</f>
        <v>15407042</v>
      </c>
      <c r="H13" s="77"/>
      <c r="I13" s="77"/>
      <c r="J13" s="78"/>
      <c r="K13" s="89"/>
      <c r="L13" s="6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</row>
    <row r="14" spans="1:229" ht="30" customHeight="1">
      <c r="A14" s="61" t="s">
        <v>15</v>
      </c>
      <c r="B14" s="16"/>
      <c r="C14" s="17"/>
      <c r="D14" s="18"/>
      <c r="E14" s="19"/>
      <c r="F14" s="82"/>
      <c r="G14" s="52"/>
      <c r="H14" s="77"/>
      <c r="I14" s="77"/>
      <c r="J14" s="77"/>
      <c r="K14" s="90"/>
      <c r="L14" s="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</row>
    <row r="15" spans="1:229" ht="30" customHeight="1">
      <c r="A15" s="61"/>
      <c r="B15" s="16" t="s">
        <v>23</v>
      </c>
      <c r="C15" s="38" t="s">
        <v>69</v>
      </c>
      <c r="D15" s="108"/>
      <c r="E15" s="40">
        <v>1</v>
      </c>
      <c r="F15" s="83">
        <v>120000</v>
      </c>
      <c r="G15" s="53">
        <f>E15*F15</f>
        <v>120000</v>
      </c>
      <c r="H15" s="79" t="s">
        <v>70</v>
      </c>
      <c r="I15" s="80">
        <v>42337</v>
      </c>
      <c r="J15" s="80">
        <v>42365</v>
      </c>
      <c r="K15" s="89">
        <f>G15</f>
        <v>120000</v>
      </c>
      <c r="L15" s="63" t="s">
        <v>40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</row>
    <row r="16" spans="1:229" ht="30" customHeight="1">
      <c r="A16" s="61"/>
      <c r="B16" s="16" t="s">
        <v>41</v>
      </c>
      <c r="C16" s="38"/>
      <c r="D16" s="39"/>
      <c r="E16" s="40"/>
      <c r="F16" s="41"/>
      <c r="G16" s="53">
        <v>0</v>
      </c>
      <c r="H16" s="79"/>
      <c r="I16" s="80"/>
      <c r="J16" s="79"/>
      <c r="K16" s="91"/>
      <c r="L16" s="6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</row>
    <row r="17" spans="1:229" ht="30" customHeight="1">
      <c r="A17" s="61"/>
      <c r="B17" s="16"/>
      <c r="C17" s="25" t="s">
        <v>12</v>
      </c>
      <c r="D17" s="18"/>
      <c r="E17" s="19"/>
      <c r="F17" s="19"/>
      <c r="G17" s="52">
        <f>SUM(G15:G16)</f>
        <v>120000</v>
      </c>
      <c r="H17" s="77"/>
      <c r="I17" s="77"/>
      <c r="J17" s="77"/>
      <c r="K17" s="90"/>
      <c r="L17" s="6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</row>
    <row r="18" spans="1:229" ht="30" customHeight="1">
      <c r="A18" s="57" t="s">
        <v>18</v>
      </c>
      <c r="B18" s="10"/>
      <c r="C18" s="25"/>
      <c r="D18" s="18"/>
      <c r="E18" s="19"/>
      <c r="F18" s="19"/>
      <c r="G18" s="52"/>
      <c r="H18" s="31"/>
      <c r="I18" s="31"/>
      <c r="J18" s="26"/>
      <c r="K18" s="87"/>
      <c r="L18" s="6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ht="41.25" customHeight="1">
      <c r="A19" s="57"/>
      <c r="B19" s="10" t="s">
        <v>29</v>
      </c>
      <c r="C19" s="30" t="s">
        <v>49</v>
      </c>
      <c r="D19" s="37" t="s">
        <v>50</v>
      </c>
      <c r="E19" s="20"/>
      <c r="F19" s="20"/>
      <c r="G19" s="103">
        <v>30000</v>
      </c>
      <c r="H19" s="104">
        <v>42223</v>
      </c>
      <c r="I19" s="104">
        <v>42224</v>
      </c>
      <c r="J19" s="105">
        <v>42276</v>
      </c>
      <c r="K19" s="89"/>
      <c r="L19" s="64" t="s">
        <v>43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ht="41.25" customHeight="1">
      <c r="A20" s="57"/>
      <c r="B20" s="10"/>
      <c r="C20" s="30" t="s">
        <v>44</v>
      </c>
      <c r="D20" s="37" t="s">
        <v>54</v>
      </c>
      <c r="E20" s="20"/>
      <c r="F20" s="20"/>
      <c r="G20" s="52">
        <v>39800</v>
      </c>
      <c r="H20" s="31">
        <v>42315</v>
      </c>
      <c r="I20" s="31">
        <v>42316</v>
      </c>
      <c r="J20" s="26">
        <v>42346</v>
      </c>
      <c r="K20" s="89"/>
      <c r="L20" s="64" t="s">
        <v>43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ht="41.25" customHeight="1">
      <c r="A21" s="57"/>
      <c r="B21" s="10"/>
      <c r="C21" s="30" t="s">
        <v>45</v>
      </c>
      <c r="D21" s="37" t="s">
        <v>31</v>
      </c>
      <c r="E21" s="20"/>
      <c r="F21" s="20"/>
      <c r="G21" s="52">
        <v>25000</v>
      </c>
      <c r="H21" s="31">
        <v>42386</v>
      </c>
      <c r="I21" s="31">
        <v>42386</v>
      </c>
      <c r="J21" s="26">
        <v>42413</v>
      </c>
      <c r="K21" s="89"/>
      <c r="L21" s="64" t="s">
        <v>43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ht="30" customHeight="1">
      <c r="A22" s="57"/>
      <c r="B22" s="10" t="s">
        <v>30</v>
      </c>
      <c r="C22" s="25"/>
      <c r="D22" s="18"/>
      <c r="E22" s="19"/>
      <c r="F22" s="19"/>
      <c r="G22" s="52">
        <v>0</v>
      </c>
      <c r="H22" s="31"/>
      <c r="I22" s="31"/>
      <c r="J22" s="26"/>
      <c r="K22" s="87"/>
      <c r="L22" s="6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29" ht="30" customHeight="1">
      <c r="A23" s="57"/>
      <c r="B23" s="10"/>
      <c r="C23" s="25" t="s">
        <v>7</v>
      </c>
      <c r="D23" s="18"/>
      <c r="E23" s="19"/>
      <c r="F23" s="19"/>
      <c r="G23" s="52">
        <f>SUM(G19:G22)</f>
        <v>94800</v>
      </c>
      <c r="H23" s="31"/>
      <c r="I23" s="31"/>
      <c r="J23" s="26"/>
      <c r="K23" s="87"/>
      <c r="L23" s="6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</row>
    <row r="24" spans="1:229" ht="30" customHeight="1">
      <c r="A24" s="61" t="s">
        <v>16</v>
      </c>
      <c r="B24" s="16"/>
      <c r="C24" s="17"/>
      <c r="D24" s="18"/>
      <c r="E24" s="19"/>
      <c r="F24" s="19"/>
      <c r="G24" s="52"/>
      <c r="H24" s="31"/>
      <c r="I24" s="31"/>
      <c r="J24" s="26"/>
      <c r="K24" s="87"/>
      <c r="L24" s="6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</row>
    <row r="25" spans="1:229" ht="30" customHeight="1">
      <c r="A25" s="61"/>
      <c r="B25" s="16" t="s">
        <v>26</v>
      </c>
      <c r="C25" s="17"/>
      <c r="D25" s="18"/>
      <c r="E25" s="19"/>
      <c r="F25" s="19"/>
      <c r="G25" s="52">
        <v>0</v>
      </c>
      <c r="H25" s="77"/>
      <c r="I25" s="77"/>
      <c r="J25" s="78"/>
      <c r="K25" s="89"/>
      <c r="L25" s="6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</row>
    <row r="26" spans="1:229" ht="30" customHeight="1">
      <c r="A26" s="61"/>
      <c r="B26" s="16" t="s">
        <v>27</v>
      </c>
      <c r="C26" s="17"/>
      <c r="D26" s="18"/>
      <c r="E26" s="19"/>
      <c r="F26" s="19"/>
      <c r="G26" s="52">
        <v>0</v>
      </c>
      <c r="H26" s="77"/>
      <c r="I26" s="77"/>
      <c r="J26" s="78"/>
      <c r="K26" s="89"/>
      <c r="L26" s="62"/>
    </row>
    <row r="27" spans="1:229" ht="28.5" customHeight="1">
      <c r="A27" s="61"/>
      <c r="B27" s="16" t="s">
        <v>19</v>
      </c>
      <c r="C27" s="30" t="s">
        <v>51</v>
      </c>
      <c r="D27" s="109" t="s">
        <v>52</v>
      </c>
      <c r="E27" s="19">
        <v>1</v>
      </c>
      <c r="F27" s="84">
        <v>12000</v>
      </c>
      <c r="G27" s="53">
        <f>E27*F27</f>
        <v>12000</v>
      </c>
      <c r="H27" s="31">
        <v>42223</v>
      </c>
      <c r="I27" s="31">
        <v>42223</v>
      </c>
      <c r="J27" s="26">
        <v>42276</v>
      </c>
      <c r="K27" s="90">
        <f>G27</f>
        <v>12000</v>
      </c>
      <c r="L27" s="64"/>
    </row>
    <row r="28" spans="1:229" ht="30" customHeight="1">
      <c r="A28" s="61"/>
      <c r="B28" s="16" t="s">
        <v>53</v>
      </c>
      <c r="C28" s="44"/>
      <c r="D28" s="45"/>
      <c r="E28" s="19"/>
      <c r="F28" s="19"/>
      <c r="G28" s="54"/>
      <c r="H28" s="77"/>
      <c r="I28" s="77"/>
      <c r="J28" s="78"/>
      <c r="K28" s="89">
        <f>SUM(K5:K27)</f>
        <v>132000</v>
      </c>
      <c r="L28" s="62"/>
    </row>
    <row r="29" spans="1:229" ht="30" customHeight="1">
      <c r="A29" s="61"/>
      <c r="B29" s="16" t="s">
        <v>20</v>
      </c>
      <c r="C29" s="44"/>
      <c r="D29" s="45"/>
      <c r="E29" s="19"/>
      <c r="F29" s="19"/>
      <c r="G29" s="54">
        <f>K29</f>
        <v>13200</v>
      </c>
      <c r="H29" s="77"/>
      <c r="I29" s="77"/>
      <c r="J29" s="78"/>
      <c r="K29" s="89">
        <f>INT(K28*0.1)</f>
        <v>13200</v>
      </c>
      <c r="L29" s="62"/>
    </row>
    <row r="30" spans="1:229" ht="30" customHeight="1">
      <c r="A30" s="61"/>
      <c r="B30" s="16"/>
      <c r="C30" s="25" t="s">
        <v>12</v>
      </c>
      <c r="D30" s="18"/>
      <c r="E30" s="19"/>
      <c r="F30" s="19"/>
      <c r="G30" s="52">
        <f>SUM(G25:G29)</f>
        <v>25200</v>
      </c>
      <c r="H30" s="77"/>
      <c r="I30" s="77"/>
      <c r="J30" s="78"/>
      <c r="K30" s="43"/>
      <c r="L30" s="62"/>
    </row>
    <row r="31" spans="1:229" ht="30" customHeight="1">
      <c r="A31" s="61"/>
      <c r="B31" s="16"/>
      <c r="C31" s="17"/>
      <c r="D31" s="18"/>
      <c r="E31" s="19"/>
      <c r="F31" s="19"/>
      <c r="G31" s="52"/>
      <c r="H31" s="24"/>
      <c r="I31" s="24"/>
      <c r="J31" s="23"/>
      <c r="K31" s="48"/>
      <c r="L31" s="62"/>
    </row>
    <row r="32" spans="1:229" s="35" customFormat="1" ht="30" customHeight="1">
      <c r="A32" s="57" t="s">
        <v>11</v>
      </c>
      <c r="B32" s="46"/>
      <c r="C32" s="85">
        <f>G23+G13+G30+G17</f>
        <v>15647042</v>
      </c>
      <c r="D32" s="81">
        <v>0.3</v>
      </c>
      <c r="E32" s="33" t="s">
        <v>34</v>
      </c>
      <c r="F32" s="13"/>
      <c r="G32" s="54">
        <f>INT(C32*0.3)</f>
        <v>4694112</v>
      </c>
      <c r="H32" s="15"/>
      <c r="I32" s="15"/>
      <c r="J32" s="21"/>
      <c r="K32" s="49"/>
      <c r="L32" s="59"/>
    </row>
    <row r="33" spans="1:229" s="35" customFormat="1" ht="30" customHeight="1">
      <c r="A33" s="57"/>
      <c r="B33" s="46"/>
      <c r="C33" s="85"/>
      <c r="D33" s="81"/>
      <c r="E33" s="33"/>
      <c r="F33" s="13"/>
      <c r="G33" s="54"/>
      <c r="H33" s="15"/>
      <c r="I33" s="15"/>
      <c r="J33" s="21"/>
      <c r="K33" s="49"/>
      <c r="L33" s="59"/>
    </row>
    <row r="34" spans="1:229" s="35" customFormat="1" ht="30" customHeight="1">
      <c r="A34" s="57"/>
      <c r="B34" s="46"/>
      <c r="C34" s="85"/>
      <c r="D34" s="81"/>
      <c r="E34" s="106" t="s">
        <v>67</v>
      </c>
      <c r="F34" s="13"/>
      <c r="G34" s="54">
        <f>C32+G32</f>
        <v>20341154</v>
      </c>
      <c r="H34" s="15"/>
      <c r="I34" s="15"/>
      <c r="J34" s="21"/>
      <c r="K34" s="49"/>
      <c r="L34" s="59"/>
    </row>
    <row r="35" spans="1:229" s="35" customFormat="1" ht="30" customHeight="1">
      <c r="A35" s="57"/>
      <c r="B35" s="10"/>
      <c r="C35" s="32"/>
      <c r="D35" s="47"/>
      <c r="E35" s="13"/>
      <c r="F35" s="13"/>
      <c r="G35" s="50"/>
      <c r="H35" s="15"/>
      <c r="I35" s="15"/>
      <c r="J35" s="21"/>
      <c r="K35" s="49"/>
      <c r="L35" s="59"/>
    </row>
    <row r="36" spans="1:229" s="35" customFormat="1" ht="30" customHeight="1">
      <c r="A36" s="57" t="s">
        <v>13</v>
      </c>
      <c r="B36" s="10"/>
      <c r="C36" s="32"/>
      <c r="D36" s="47" t="s">
        <v>42</v>
      </c>
      <c r="E36" s="33" t="s">
        <v>35</v>
      </c>
      <c r="F36" s="13"/>
      <c r="G36" s="50">
        <v>11961301</v>
      </c>
      <c r="H36" s="75">
        <v>42308</v>
      </c>
      <c r="I36" s="75">
        <v>42459</v>
      </c>
      <c r="J36" s="76">
        <v>42448</v>
      </c>
      <c r="K36" s="49"/>
      <c r="L36" s="59" t="s">
        <v>37</v>
      </c>
    </row>
    <row r="37" spans="1:229" s="35" customFormat="1" ht="30" customHeight="1">
      <c r="A37" s="57"/>
      <c r="B37" s="10"/>
      <c r="C37" s="12" t="s">
        <v>12</v>
      </c>
      <c r="D37" s="47"/>
      <c r="E37" s="13"/>
      <c r="F37" s="13"/>
      <c r="G37" s="50">
        <f>SUM(G36)</f>
        <v>11961301</v>
      </c>
      <c r="H37" s="15"/>
      <c r="I37" s="15"/>
      <c r="J37" s="21"/>
      <c r="K37" s="49"/>
      <c r="L37" s="59"/>
    </row>
    <row r="38" spans="1:229" s="35" customFormat="1" ht="30" customHeight="1" thickBot="1">
      <c r="A38" s="66" t="s">
        <v>25</v>
      </c>
      <c r="B38" s="10"/>
      <c r="C38" s="32"/>
      <c r="D38" s="47"/>
      <c r="E38" s="13"/>
      <c r="F38" s="13"/>
      <c r="G38" s="50"/>
      <c r="H38" s="15"/>
      <c r="I38" s="15"/>
      <c r="J38" s="21"/>
      <c r="K38" s="49"/>
      <c r="L38" s="59"/>
    </row>
    <row r="39" spans="1:229" s="35" customFormat="1" ht="30" customHeight="1" thickTop="1">
      <c r="A39" s="67"/>
      <c r="B39" s="68"/>
      <c r="C39" s="69"/>
      <c r="D39" s="70"/>
      <c r="E39" s="107" t="s">
        <v>9</v>
      </c>
      <c r="F39" s="70"/>
      <c r="G39" s="71">
        <f>G34+G37</f>
        <v>32302455</v>
      </c>
      <c r="H39" s="72"/>
      <c r="I39" s="72"/>
      <c r="J39" s="72"/>
      <c r="K39" s="73"/>
      <c r="L39" s="74"/>
    </row>
    <row r="40" spans="1:229" ht="30.95" customHeight="1"/>
    <row r="41" spans="1:229" ht="30.95" customHeight="1"/>
    <row r="42" spans="1:229" ht="30.95" customHeight="1"/>
    <row r="43" spans="1:229" ht="30.95" customHeight="1"/>
    <row r="44" spans="1:229" ht="30.95" customHeight="1"/>
    <row r="45" spans="1:229" ht="30.95" customHeight="1"/>
    <row r="46" spans="1:229" ht="30.95" customHeight="1"/>
    <row r="47" spans="1:229" ht="30.95" customHeight="1"/>
    <row r="48" spans="1:229" s="27" customFormat="1" ht="30.95" customHeight="1">
      <c r="C48" s="9"/>
      <c r="D48" s="9"/>
      <c r="E48" s="28"/>
      <c r="F48" s="28"/>
      <c r="G48" s="28"/>
      <c r="H48" s="8"/>
      <c r="I48" s="8"/>
      <c r="J48" s="8"/>
      <c r="K48" s="42"/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</row>
    <row r="49" spans="3:229" s="27" customFormat="1" ht="30.95" customHeight="1">
      <c r="C49" s="9"/>
      <c r="D49" s="9"/>
      <c r="E49" s="28"/>
      <c r="F49" s="28"/>
      <c r="G49" s="28"/>
      <c r="H49" s="8"/>
      <c r="I49" s="8"/>
      <c r="J49" s="8"/>
      <c r="K49" s="42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</row>
    <row r="50" spans="3:229" s="27" customFormat="1" ht="30.95" customHeight="1">
      <c r="C50" s="9"/>
      <c r="D50" s="9"/>
      <c r="E50" s="28"/>
      <c r="F50" s="28"/>
      <c r="G50" s="28"/>
      <c r="H50" s="8"/>
      <c r="I50" s="8"/>
      <c r="J50" s="8"/>
      <c r="K50" s="42"/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</row>
    <row r="51" spans="3:229" s="27" customFormat="1" ht="30.95" customHeight="1">
      <c r="C51" s="9"/>
      <c r="D51" s="9"/>
      <c r="E51" s="28"/>
      <c r="F51" s="28"/>
      <c r="G51" s="28"/>
      <c r="H51" s="8"/>
      <c r="I51" s="8"/>
      <c r="J51" s="8"/>
      <c r="K51" s="42"/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</row>
    <row r="52" spans="3:229" s="27" customFormat="1" ht="30.95" customHeight="1">
      <c r="C52" s="9"/>
      <c r="D52" s="9"/>
      <c r="E52" s="28"/>
      <c r="F52" s="28"/>
      <c r="G52" s="28"/>
      <c r="H52" s="8"/>
      <c r="I52" s="8"/>
      <c r="J52" s="8"/>
      <c r="K52" s="42"/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</row>
    <row r="53" spans="3:229" s="27" customFormat="1" ht="30.95" customHeight="1">
      <c r="C53" s="9"/>
      <c r="D53" s="9"/>
      <c r="E53" s="28"/>
      <c r="F53" s="28"/>
      <c r="G53" s="28"/>
      <c r="H53" s="8"/>
      <c r="I53" s="8"/>
      <c r="J53" s="8"/>
      <c r="K53" s="42"/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</row>
    <row r="54" spans="3:229" s="27" customFormat="1" ht="30.95" customHeight="1">
      <c r="C54" s="9"/>
      <c r="D54" s="9"/>
      <c r="E54" s="28"/>
      <c r="F54" s="28"/>
      <c r="G54" s="28"/>
      <c r="H54" s="8"/>
      <c r="I54" s="8"/>
      <c r="J54" s="8"/>
      <c r="K54" s="42"/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</row>
    <row r="55" spans="3:229" s="27" customFormat="1" ht="30.95" customHeight="1">
      <c r="C55" s="9"/>
      <c r="D55" s="9"/>
      <c r="E55" s="28"/>
      <c r="F55" s="28"/>
      <c r="G55" s="28"/>
      <c r="H55" s="8"/>
      <c r="I55" s="8"/>
      <c r="J55" s="8"/>
      <c r="K55" s="42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</row>
    <row r="56" spans="3:229" s="27" customFormat="1" ht="30.95" customHeight="1">
      <c r="C56" s="9"/>
      <c r="D56" s="9"/>
      <c r="E56" s="28"/>
      <c r="F56" s="28"/>
      <c r="G56" s="28"/>
      <c r="H56" s="8"/>
      <c r="I56" s="8"/>
      <c r="J56" s="8"/>
      <c r="K56" s="42"/>
      <c r="L56" s="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</row>
    <row r="57" spans="3:229" s="27" customFormat="1" ht="30.95" customHeight="1">
      <c r="C57" s="9"/>
      <c r="D57" s="9"/>
      <c r="E57" s="28"/>
      <c r="F57" s="28"/>
      <c r="G57" s="28"/>
      <c r="H57" s="8"/>
      <c r="I57" s="8"/>
      <c r="J57" s="8"/>
      <c r="K57" s="42"/>
      <c r="L57" s="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</row>
    <row r="58" spans="3:229" s="27" customFormat="1" ht="30.95" customHeight="1">
      <c r="C58" s="9"/>
      <c r="D58" s="9"/>
      <c r="E58" s="28"/>
      <c r="F58" s="28"/>
      <c r="G58" s="28"/>
      <c r="H58" s="8"/>
      <c r="I58" s="8"/>
      <c r="J58" s="8"/>
      <c r="K58" s="42"/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</row>
    <row r="59" spans="3:229" s="27" customFormat="1" ht="30.95" customHeight="1">
      <c r="C59" s="9"/>
      <c r="D59" s="9"/>
      <c r="E59" s="28"/>
      <c r="F59" s="28"/>
      <c r="G59" s="28"/>
      <c r="H59" s="8"/>
      <c r="I59" s="8"/>
      <c r="J59" s="8"/>
      <c r="K59" s="42"/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</row>
    <row r="60" spans="3:229" s="27" customFormat="1" ht="30.95" customHeight="1">
      <c r="C60" s="9"/>
      <c r="D60" s="9"/>
      <c r="E60" s="28"/>
      <c r="F60" s="28"/>
      <c r="G60" s="28"/>
      <c r="H60" s="8"/>
      <c r="I60" s="8"/>
      <c r="J60" s="8"/>
      <c r="K60" s="42"/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</row>
    <row r="61" spans="3:229" s="27" customFormat="1" ht="30.95" customHeight="1">
      <c r="C61" s="9"/>
      <c r="D61" s="9"/>
      <c r="E61" s="28"/>
      <c r="F61" s="28"/>
      <c r="G61" s="28"/>
      <c r="H61" s="8"/>
      <c r="I61" s="8"/>
      <c r="J61" s="8"/>
      <c r="K61" s="42"/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</row>
    <row r="62" spans="3:229" s="27" customFormat="1" ht="30.95" customHeight="1">
      <c r="C62" s="9"/>
      <c r="D62" s="9"/>
      <c r="E62" s="28"/>
      <c r="F62" s="28"/>
      <c r="G62" s="28"/>
      <c r="H62" s="8"/>
      <c r="I62" s="8"/>
      <c r="J62" s="8"/>
      <c r="K62" s="42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</row>
    <row r="63" spans="3:229" s="27" customFormat="1" ht="30.95" customHeight="1">
      <c r="C63" s="9"/>
      <c r="D63" s="9"/>
      <c r="E63" s="28"/>
      <c r="F63" s="28"/>
      <c r="G63" s="28"/>
      <c r="H63" s="8"/>
      <c r="I63" s="8"/>
      <c r="J63" s="8"/>
      <c r="K63" s="42"/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</row>
    <row r="64" spans="3:229" s="27" customFormat="1" ht="30.95" customHeight="1">
      <c r="C64" s="9"/>
      <c r="D64" s="9"/>
      <c r="E64" s="28"/>
      <c r="F64" s="28"/>
      <c r="G64" s="28"/>
      <c r="H64" s="8"/>
      <c r="I64" s="8"/>
      <c r="J64" s="8"/>
      <c r="K64" s="42"/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</row>
    <row r="65" spans="3:229" s="27" customFormat="1" ht="30.95" customHeight="1">
      <c r="C65" s="9"/>
      <c r="D65" s="9"/>
      <c r="E65" s="28"/>
      <c r="F65" s="28"/>
      <c r="G65" s="28"/>
      <c r="H65" s="8"/>
      <c r="I65" s="8"/>
      <c r="J65" s="8"/>
      <c r="K65" s="42"/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</row>
    <row r="66" spans="3:229" s="27" customFormat="1" ht="30.95" customHeight="1">
      <c r="C66" s="9"/>
      <c r="D66" s="9"/>
      <c r="E66" s="28"/>
      <c r="F66" s="28"/>
      <c r="G66" s="28"/>
      <c r="H66" s="8"/>
      <c r="I66" s="8"/>
      <c r="J66" s="8"/>
      <c r="K66" s="42"/>
      <c r="L66" s="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pans="3:229" s="27" customFormat="1" ht="30.95" customHeight="1">
      <c r="C67" s="9"/>
      <c r="D67" s="9"/>
      <c r="E67" s="28"/>
      <c r="F67" s="28"/>
      <c r="G67" s="28"/>
      <c r="H67" s="8"/>
      <c r="I67" s="8"/>
      <c r="J67" s="8"/>
      <c r="K67" s="42"/>
      <c r="L67" s="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</row>
    <row r="68" spans="3:229" s="27" customFormat="1" ht="30.95" customHeight="1">
      <c r="C68" s="9"/>
      <c r="D68" s="9"/>
      <c r="E68" s="28"/>
      <c r="F68" s="28"/>
      <c r="G68" s="28"/>
      <c r="H68" s="8"/>
      <c r="I68" s="8"/>
      <c r="J68" s="8"/>
      <c r="K68" s="42"/>
      <c r="L68" s="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</row>
    <row r="69" spans="3:229" s="27" customFormat="1" ht="30.95" customHeight="1">
      <c r="C69" s="9"/>
      <c r="D69" s="9"/>
      <c r="E69" s="28"/>
      <c r="F69" s="28"/>
      <c r="G69" s="28"/>
      <c r="H69" s="8"/>
      <c r="I69" s="8"/>
      <c r="J69" s="8"/>
      <c r="K69" s="42"/>
      <c r="L69" s="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</row>
    <row r="70" spans="3:229" s="27" customFormat="1" ht="30.95" customHeight="1">
      <c r="C70" s="9"/>
      <c r="D70" s="9"/>
      <c r="E70" s="28"/>
      <c r="F70" s="28"/>
      <c r="G70" s="28"/>
      <c r="H70" s="8"/>
      <c r="I70" s="8"/>
      <c r="J70" s="8"/>
      <c r="K70" s="42"/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</row>
    <row r="71" spans="3:229" s="27" customFormat="1" ht="30.95" customHeight="1">
      <c r="C71" s="9"/>
      <c r="D71" s="9"/>
      <c r="E71" s="28"/>
      <c r="F71" s="28"/>
      <c r="G71" s="28"/>
      <c r="H71" s="8"/>
      <c r="I71" s="8"/>
      <c r="J71" s="8"/>
      <c r="K71" s="42"/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</row>
    <row r="72" spans="3:229" s="27" customFormat="1" ht="30.95" customHeight="1">
      <c r="C72" s="9"/>
      <c r="D72" s="9"/>
      <c r="E72" s="28"/>
      <c r="F72" s="28"/>
      <c r="G72" s="28"/>
      <c r="H72" s="8"/>
      <c r="I72" s="8"/>
      <c r="J72" s="8"/>
      <c r="K72" s="42"/>
      <c r="L72" s="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</row>
    <row r="73" spans="3:229" s="27" customFormat="1" ht="30.95" customHeight="1">
      <c r="C73" s="9"/>
      <c r="D73" s="9"/>
      <c r="E73" s="28"/>
      <c r="F73" s="28"/>
      <c r="G73" s="28"/>
      <c r="H73" s="8"/>
      <c r="I73" s="8"/>
      <c r="J73" s="8"/>
      <c r="K73" s="42"/>
      <c r="L73" s="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</row>
    <row r="74" spans="3:229" s="27" customFormat="1" ht="30.95" customHeight="1">
      <c r="C74" s="9"/>
      <c r="D74" s="9"/>
      <c r="E74" s="28"/>
      <c r="F74" s="28"/>
      <c r="G74" s="28"/>
      <c r="H74" s="8"/>
      <c r="I74" s="8"/>
      <c r="J74" s="8"/>
      <c r="K74" s="42"/>
      <c r="L74" s="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</row>
    <row r="75" spans="3:229" s="27" customFormat="1" ht="30.95" customHeight="1">
      <c r="C75" s="9"/>
      <c r="D75" s="9"/>
      <c r="E75" s="28"/>
      <c r="F75" s="28"/>
      <c r="G75" s="28"/>
      <c r="H75" s="8"/>
      <c r="I75" s="8"/>
      <c r="J75" s="8"/>
      <c r="K75" s="42"/>
      <c r="L75" s="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</row>
    <row r="76" spans="3:229" s="27" customFormat="1" ht="30.95" customHeight="1">
      <c r="C76" s="9"/>
      <c r="D76" s="9"/>
      <c r="E76" s="28"/>
      <c r="F76" s="28"/>
      <c r="G76" s="28"/>
      <c r="H76" s="8"/>
      <c r="I76" s="8"/>
      <c r="J76" s="8"/>
      <c r="K76" s="42"/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</row>
    <row r="77" spans="3:229" s="27" customFormat="1" ht="30.95" customHeight="1">
      <c r="C77" s="9"/>
      <c r="D77" s="9"/>
      <c r="E77" s="28"/>
      <c r="F77" s="28"/>
      <c r="G77" s="28"/>
      <c r="H77" s="8"/>
      <c r="I77" s="8"/>
      <c r="J77" s="8"/>
      <c r="K77" s="42"/>
      <c r="L77" s="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</row>
    <row r="78" spans="3:229" s="27" customFormat="1" ht="30.95" customHeight="1">
      <c r="C78" s="9"/>
      <c r="D78" s="9"/>
      <c r="E78" s="28"/>
      <c r="F78" s="28"/>
      <c r="G78" s="28"/>
      <c r="H78" s="8"/>
      <c r="I78" s="8"/>
      <c r="J78" s="8"/>
      <c r="K78" s="42"/>
      <c r="L78" s="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</row>
    <row r="79" spans="3:229" s="27" customFormat="1" ht="30.95" customHeight="1">
      <c r="C79" s="9"/>
      <c r="D79" s="9"/>
      <c r="E79" s="28"/>
      <c r="F79" s="28"/>
      <c r="G79" s="28"/>
      <c r="H79" s="8"/>
      <c r="I79" s="8"/>
      <c r="J79" s="8"/>
      <c r="K79" s="42"/>
      <c r="L79" s="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pans="3:229" s="27" customFormat="1" ht="30.95" customHeight="1">
      <c r="C80" s="9"/>
      <c r="D80" s="9"/>
      <c r="E80" s="28"/>
      <c r="F80" s="28"/>
      <c r="G80" s="28"/>
      <c r="H80" s="8"/>
      <c r="I80" s="8"/>
      <c r="J80" s="8"/>
      <c r="K80" s="42"/>
      <c r="L80" s="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pans="3:229" s="27" customFormat="1" ht="30.95" customHeight="1">
      <c r="C81" s="9"/>
      <c r="D81" s="9"/>
      <c r="E81" s="28"/>
      <c r="F81" s="28"/>
      <c r="G81" s="28"/>
      <c r="H81" s="8"/>
      <c r="I81" s="8"/>
      <c r="J81" s="8"/>
      <c r="K81" s="42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pans="3:229" s="27" customFormat="1" ht="30.95" customHeight="1">
      <c r="C82" s="9"/>
      <c r="D82" s="9"/>
      <c r="E82" s="28"/>
      <c r="F82" s="28"/>
      <c r="G82" s="28"/>
      <c r="H82" s="8"/>
      <c r="I82" s="8"/>
      <c r="J82" s="8"/>
      <c r="K82" s="42"/>
      <c r="L82" s="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</row>
    <row r="83" spans="3:229" s="27" customFormat="1" ht="30.95" customHeight="1">
      <c r="C83" s="9"/>
      <c r="D83" s="9"/>
      <c r="E83" s="28"/>
      <c r="F83" s="28"/>
      <c r="G83" s="28"/>
      <c r="H83" s="8"/>
      <c r="I83" s="8"/>
      <c r="J83" s="8"/>
      <c r="K83" s="42"/>
      <c r="L83" s="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</row>
    <row r="84" spans="3:229" s="27" customFormat="1" ht="30.95" customHeight="1">
      <c r="C84" s="9"/>
      <c r="D84" s="9"/>
      <c r="E84" s="28"/>
      <c r="F84" s="28"/>
      <c r="G84" s="28"/>
      <c r="H84" s="8"/>
      <c r="I84" s="8"/>
      <c r="J84" s="8"/>
      <c r="K84" s="42"/>
      <c r="L84" s="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</row>
    <row r="85" spans="3:229" s="27" customFormat="1" ht="30.95" customHeight="1">
      <c r="C85" s="9"/>
      <c r="D85" s="9"/>
      <c r="E85" s="28"/>
      <c r="F85" s="28"/>
      <c r="G85" s="28"/>
      <c r="H85" s="8"/>
      <c r="I85" s="8"/>
      <c r="J85" s="8"/>
      <c r="K85" s="42"/>
      <c r="L85" s="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</row>
    <row r="86" spans="3:229" s="27" customFormat="1" ht="30.95" customHeight="1">
      <c r="C86" s="9"/>
      <c r="D86" s="9"/>
      <c r="E86" s="28"/>
      <c r="F86" s="28"/>
      <c r="G86" s="28"/>
      <c r="H86" s="8"/>
      <c r="I86" s="8"/>
      <c r="J86" s="8"/>
      <c r="K86" s="42"/>
      <c r="L86" s="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</row>
    <row r="87" spans="3:229" s="27" customFormat="1" ht="30.95" customHeight="1">
      <c r="C87" s="9"/>
      <c r="D87" s="9"/>
      <c r="E87" s="28"/>
      <c r="F87" s="28"/>
      <c r="G87" s="28"/>
      <c r="H87" s="8"/>
      <c r="I87" s="8"/>
      <c r="J87" s="8"/>
      <c r="K87" s="42"/>
      <c r="L87" s="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</row>
    <row r="88" spans="3:229" s="27" customFormat="1" ht="30.95" customHeight="1">
      <c r="C88" s="9"/>
      <c r="D88" s="9"/>
      <c r="E88" s="28"/>
      <c r="F88" s="28"/>
      <c r="G88" s="28"/>
      <c r="H88" s="8"/>
      <c r="I88" s="8"/>
      <c r="J88" s="8"/>
      <c r="K88" s="42"/>
      <c r="L88" s="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</row>
    <row r="89" spans="3:229" s="27" customFormat="1" ht="30.95" customHeight="1">
      <c r="C89" s="9"/>
      <c r="D89" s="9"/>
      <c r="E89" s="28"/>
      <c r="F89" s="28"/>
      <c r="G89" s="28"/>
      <c r="H89" s="8"/>
      <c r="I89" s="8"/>
      <c r="J89" s="8"/>
      <c r="K89" s="42"/>
      <c r="L89" s="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</row>
    <row r="90" spans="3:229" s="27" customFormat="1" ht="30.95" customHeight="1">
      <c r="C90" s="9"/>
      <c r="D90" s="9"/>
      <c r="E90" s="28"/>
      <c r="F90" s="28"/>
      <c r="G90" s="28"/>
      <c r="H90" s="8"/>
      <c r="I90" s="8"/>
      <c r="J90" s="8"/>
      <c r="K90" s="42"/>
      <c r="L90" s="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</row>
    <row r="91" spans="3:229" s="27" customFormat="1" ht="30.95" customHeight="1">
      <c r="C91" s="9"/>
      <c r="D91" s="9"/>
      <c r="E91" s="28"/>
      <c r="F91" s="28"/>
      <c r="G91" s="28"/>
      <c r="H91" s="8"/>
      <c r="I91" s="8"/>
      <c r="J91" s="8"/>
      <c r="K91" s="42"/>
      <c r="L91" s="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pans="3:229" s="27" customFormat="1" ht="30.95" customHeight="1">
      <c r="C92" s="9"/>
      <c r="D92" s="9"/>
      <c r="E92" s="28"/>
      <c r="F92" s="28"/>
      <c r="G92" s="28"/>
      <c r="H92" s="8"/>
      <c r="I92" s="8"/>
      <c r="J92" s="8"/>
      <c r="K92" s="42"/>
      <c r="L92" s="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</row>
    <row r="93" spans="3:229" s="27" customFormat="1" ht="30.95" customHeight="1">
      <c r="C93" s="9"/>
      <c r="D93" s="9"/>
      <c r="E93" s="28"/>
      <c r="F93" s="28"/>
      <c r="G93" s="28"/>
      <c r="H93" s="8"/>
      <c r="I93" s="8"/>
      <c r="J93" s="8"/>
      <c r="K93" s="42"/>
      <c r="L93" s="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</row>
    <row r="94" spans="3:229" s="27" customFormat="1" ht="30.95" customHeight="1">
      <c r="C94" s="9"/>
      <c r="D94" s="9"/>
      <c r="E94" s="28"/>
      <c r="F94" s="28"/>
      <c r="G94" s="28"/>
      <c r="H94" s="8"/>
      <c r="I94" s="8"/>
      <c r="J94" s="8"/>
      <c r="K94" s="42"/>
      <c r="L94" s="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</row>
    <row r="95" spans="3:229" s="27" customFormat="1" ht="30.95" customHeight="1">
      <c r="C95" s="9"/>
      <c r="D95" s="9"/>
      <c r="E95" s="28"/>
      <c r="F95" s="28"/>
      <c r="G95" s="28"/>
      <c r="H95" s="8"/>
      <c r="I95" s="8"/>
      <c r="J95" s="8"/>
      <c r="K95" s="42"/>
      <c r="L95" s="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</row>
    <row r="96" spans="3:229" s="27" customFormat="1" ht="30.95" customHeight="1">
      <c r="C96" s="9"/>
      <c r="D96" s="9"/>
      <c r="E96" s="28"/>
      <c r="F96" s="28"/>
      <c r="G96" s="28"/>
      <c r="H96" s="8"/>
      <c r="I96" s="8"/>
      <c r="J96" s="8"/>
      <c r="K96" s="42"/>
      <c r="L96" s="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</row>
    <row r="97" spans="3:229" s="27" customFormat="1" ht="30.95" customHeight="1">
      <c r="C97" s="9"/>
      <c r="D97" s="9"/>
      <c r="E97" s="28"/>
      <c r="F97" s="28"/>
      <c r="G97" s="28"/>
      <c r="H97" s="8"/>
      <c r="I97" s="8"/>
      <c r="J97" s="8"/>
      <c r="K97" s="42"/>
      <c r="L97" s="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</row>
    <row r="98" spans="3:229" s="27" customFormat="1" ht="30.95" customHeight="1">
      <c r="C98" s="9"/>
      <c r="D98" s="9"/>
      <c r="E98" s="28"/>
      <c r="F98" s="28"/>
      <c r="G98" s="28"/>
      <c r="H98" s="8"/>
      <c r="I98" s="8"/>
      <c r="J98" s="8"/>
      <c r="K98" s="42"/>
      <c r="L98" s="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</row>
    <row r="99" spans="3:229" s="27" customFormat="1" ht="30.95" customHeight="1">
      <c r="C99" s="9"/>
      <c r="D99" s="9"/>
      <c r="E99" s="28"/>
      <c r="F99" s="28"/>
      <c r="G99" s="28"/>
      <c r="H99" s="8"/>
      <c r="I99" s="8"/>
      <c r="J99" s="8"/>
      <c r="K99" s="42"/>
      <c r="L99" s="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</row>
    <row r="100" spans="3:229" s="27" customFormat="1" ht="30.95" customHeight="1">
      <c r="C100" s="9"/>
      <c r="D100" s="9"/>
      <c r="E100" s="28"/>
      <c r="F100" s="28"/>
      <c r="G100" s="28"/>
      <c r="H100" s="8"/>
      <c r="I100" s="8"/>
      <c r="J100" s="8"/>
      <c r="K100" s="42"/>
      <c r="L100" s="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</row>
    <row r="101" spans="3:229" s="27" customFormat="1" ht="30.95" customHeight="1">
      <c r="C101" s="9"/>
      <c r="D101" s="9"/>
      <c r="E101" s="28"/>
      <c r="F101" s="28"/>
      <c r="G101" s="28"/>
      <c r="H101" s="8"/>
      <c r="I101" s="8"/>
      <c r="J101" s="8"/>
      <c r="K101" s="42"/>
      <c r="L101" s="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</row>
  </sheetData>
  <mergeCells count="1">
    <mergeCell ref="A1:L1"/>
  </mergeCells>
  <phoneticPr fontId="4"/>
  <printOptions horizontalCentered="1"/>
  <pageMargins left="0.31496062992125984" right="0.27559055118110237" top="0.59055118110236227" bottom="0.39370078740157483" header="0.15748031496062992" footer="0.19685039370078741"/>
  <pageSetup paperSize="9" scale="82" fitToHeight="100" orientation="landscape" r:id="rId1"/>
  <headerFooter alignWithMargins="0">
    <oddFooter>&amp;R&amp;9原子力機構【CLADS委託研究実施要領】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帳簿</vt:lpstr>
      <vt:lpstr>帳簿!Print_Area</vt:lpstr>
      <vt:lpstr>帳簿!Print_Titles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研究協力課3</dc:creator>
  <cp:lastModifiedBy>nagai_a</cp:lastModifiedBy>
  <cp:lastPrinted>2020-05-14T01:04:22Z</cp:lastPrinted>
  <dcterms:created xsi:type="dcterms:W3CDTF">1998-03-13T05:13:07Z</dcterms:created>
  <dcterms:modified xsi:type="dcterms:W3CDTF">2020-05-14T01:06:42Z</dcterms:modified>
</cp:coreProperties>
</file>